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5" windowWidth="8265" windowHeight="24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Grzegorz Wolfowicz</author>
  </authors>
  <commentList>
    <comment ref="F9" authorId="0">
      <text>
        <r>
          <rPr>
            <b/>
            <sz val="9"/>
            <rFont val="Tahoma"/>
            <family val="2"/>
          </rPr>
          <t>Uwaga na ograniczenie kosztów 50% do 42.000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<sst xmlns="http://schemas.openxmlformats.org/spreadsheetml/2006/main" count="13" uniqueCount="13">
  <si>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kwota netto</t>
  </si>
  <si>
    <t>kwota brutto</t>
  </si>
  <si>
    <t>dochód</t>
  </si>
  <si>
    <t>brutto zaokrąglone</t>
  </si>
  <si>
    <t>koszty 20%</t>
  </si>
  <si>
    <t>do wypłaty</t>
  </si>
  <si>
    <t xml:space="preserve">koszty </t>
  </si>
  <si>
    <t>koszty 50%</t>
  </si>
  <si>
    <t>OBLICZANIE KWOT O UMÓW CYWILNO PRAWNYCH PRZY</t>
  </si>
  <si>
    <t>ZAŁOŻONEJ KWOCIE NETTO I BRUTTO ZAOKRĄGLONYM</t>
  </si>
  <si>
    <t>koszty 0%</t>
  </si>
  <si>
    <t>zarząd</t>
  </si>
  <si>
    <t>podatek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</si>
</sst>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Erie"/>
      <family val="0"/>
    </font>
    <font>
      <sz val="16"/>
      <name val="Arial"/>
      <family val="2"/>
    </font>
    <font>
      <sz val="16"/>
      <color indexed="10"/>
      <name val="Arial"/>
      <family val="2"/>
    </font>
    <font>
      <sz val="12"/>
      <name val="Arial CE"/>
      <family val="2"/>
    </font>
    <font>
      <u val="single"/>
      <sz val="10"/>
      <color indexed="12"/>
      <name val="Erie"/>
      <family val="0"/>
    </font>
    <font>
      <u val="single"/>
      <sz val="10"/>
      <color indexed="36"/>
      <name val="Eri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Eri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1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center"/>
    </xf>
    <xf numFmtId="4" fontId="1" fillId="34" borderId="0" xfId="0" applyNumberFormat="1" applyFont="1" applyFill="1" applyAlignment="1">
      <alignment horizontal="left"/>
    </xf>
    <xf numFmtId="9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 applyProtection="1">
      <alignment/>
      <protection locked="0"/>
    </xf>
    <xf numFmtId="4" fontId="1" fillId="0" borderId="0" xfId="0" applyNumberFormat="1" applyFont="1" applyFill="1" applyAlignment="1">
      <alignment/>
    </xf>
    <xf numFmtId="9" fontId="1" fillId="35" borderId="0" xfId="0" applyNumberFormat="1" applyFont="1" applyFill="1" applyAlignment="1">
      <alignment horizontal="center"/>
    </xf>
    <xf numFmtId="4" fontId="2" fillId="35" borderId="0" xfId="0" applyNumberFormat="1" applyFont="1" applyFill="1" applyAlignment="1" applyProtection="1">
      <alignment/>
      <protection locked="0"/>
    </xf>
    <xf numFmtId="4" fontId="1" fillId="35" borderId="0" xfId="0" applyNumberFormat="1" applyFont="1" applyFill="1" applyAlignment="1">
      <alignment/>
    </xf>
    <xf numFmtId="9" fontId="1" fillId="36" borderId="0" xfId="0" applyNumberFormat="1" applyFont="1" applyFill="1" applyAlignment="1">
      <alignment horizontal="center"/>
    </xf>
    <xf numFmtId="4" fontId="2" fillId="36" borderId="0" xfId="0" applyNumberFormat="1" applyFont="1" applyFill="1" applyAlignment="1" applyProtection="1">
      <alignment/>
      <protection locked="0"/>
    </xf>
    <xf numFmtId="4" fontId="1" fillId="36" borderId="0" xfId="0" applyNumberFormat="1" applyFont="1" applyFill="1" applyAlignment="1">
      <alignment/>
    </xf>
    <xf numFmtId="9" fontId="1" fillId="37" borderId="0" xfId="0" applyNumberFormat="1" applyFont="1" applyFill="1" applyAlignment="1">
      <alignment horizontal="center"/>
    </xf>
    <xf numFmtId="4" fontId="2" fillId="37" borderId="0" xfId="0" applyNumberFormat="1" applyFont="1" applyFill="1" applyAlignment="1" applyProtection="1">
      <alignment/>
      <protection locked="0"/>
    </xf>
    <xf numFmtId="4" fontId="1" fillId="37" borderId="0" xfId="0" applyNumberFormat="1" applyFont="1" applyFill="1" applyAlignment="1">
      <alignment/>
    </xf>
    <xf numFmtId="9" fontId="1" fillId="34" borderId="0" xfId="0" applyNumberFormat="1" applyFont="1" applyFill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showGridLines="0" tabSelected="1" zoomScalePageLayoutView="0" workbookViewId="0" topLeftCell="A1">
      <selection activeCell="G11" sqref="G11"/>
    </sheetView>
  </sheetViews>
  <sheetFormatPr defaultColWidth="8.875" defaultRowHeight="12.75"/>
  <cols>
    <col min="1" max="1" width="8.875" style="2" customWidth="1"/>
    <col min="2" max="2" width="31.75390625" style="1" customWidth="1"/>
    <col min="3" max="3" width="7.375" style="1" customWidth="1"/>
    <col min="4" max="6" width="20.25390625" style="1" customWidth="1"/>
    <col min="7" max="7" width="20.25390625" style="2" customWidth="1"/>
    <col min="8" max="32" width="8.875" style="2" customWidth="1"/>
    <col min="33" max="16384" width="8.875" style="1" customWidth="1"/>
  </cols>
  <sheetData>
    <row r="1" spans="2:6" ht="12.75">
      <c r="B1" s="2"/>
      <c r="C1" s="2"/>
      <c r="D1" s="2"/>
      <c r="E1" s="2"/>
      <c r="F1" s="2"/>
    </row>
    <row r="2" spans="2:6" ht="15">
      <c r="B2" s="2"/>
      <c r="C2" s="2"/>
      <c r="D2" s="2"/>
      <c r="E2" s="4" t="s">
        <v>8</v>
      </c>
      <c r="F2" s="2"/>
    </row>
    <row r="3" spans="2:6" ht="15">
      <c r="B3" s="2"/>
      <c r="C3" s="2"/>
      <c r="D3" s="2"/>
      <c r="E3" s="4" t="s">
        <v>9</v>
      </c>
      <c r="F3" s="2"/>
    </row>
    <row r="4" spans="2:6" ht="12.75">
      <c r="B4" s="2"/>
      <c r="C4" s="2"/>
      <c r="D4" s="2"/>
      <c r="E4" s="2"/>
      <c r="F4" s="2"/>
    </row>
    <row r="5" spans="2:7" ht="20.25">
      <c r="B5" s="3"/>
      <c r="C5" s="3"/>
      <c r="D5" s="6" t="s">
        <v>10</v>
      </c>
      <c r="E5" s="9" t="s">
        <v>4</v>
      </c>
      <c r="F5" s="12" t="s">
        <v>7</v>
      </c>
      <c r="G5" s="15" t="s">
        <v>11</v>
      </c>
    </row>
    <row r="6" spans="2:7" ht="20.25">
      <c r="B6" s="5" t="s">
        <v>0</v>
      </c>
      <c r="C6" s="5"/>
      <c r="D6" s="7">
        <v>200</v>
      </c>
      <c r="E6" s="10">
        <v>2000</v>
      </c>
      <c r="F6" s="13">
        <v>2000</v>
      </c>
      <c r="G6" s="16">
        <v>5000</v>
      </c>
    </row>
    <row r="7" spans="2:7" ht="20.25">
      <c r="B7" s="5" t="s">
        <v>1</v>
      </c>
      <c r="C7" s="18"/>
      <c r="D7" s="8">
        <f>+D6/0.83</f>
        <v>240.96385542168676</v>
      </c>
      <c r="E7" s="11">
        <f>+E6/0.864</f>
        <v>2314.814814814815</v>
      </c>
      <c r="F7" s="14">
        <f>+F6/0.915</f>
        <v>2185.7923497267757</v>
      </c>
      <c r="G7" s="17"/>
    </row>
    <row r="8" spans="2:7" ht="20.25">
      <c r="B8" s="5" t="s">
        <v>3</v>
      </c>
      <c r="C8" s="5"/>
      <c r="D8" s="7">
        <v>241</v>
      </c>
      <c r="E8" s="10">
        <v>2315</v>
      </c>
      <c r="F8" s="13">
        <v>2186</v>
      </c>
      <c r="G8" s="16">
        <v>10500</v>
      </c>
    </row>
    <row r="9" spans="2:7" ht="20.25">
      <c r="B9" s="5" t="s">
        <v>6</v>
      </c>
      <c r="C9" s="5"/>
      <c r="D9" s="8">
        <v>0</v>
      </c>
      <c r="E9" s="11">
        <f>+E8*0.2</f>
        <v>463</v>
      </c>
      <c r="F9" s="14">
        <f>+F8*0.5</f>
        <v>1093</v>
      </c>
      <c r="G9" s="17">
        <v>250</v>
      </c>
    </row>
    <row r="10" spans="2:7" ht="20.25">
      <c r="B10" s="5" t="s">
        <v>2</v>
      </c>
      <c r="C10" s="5"/>
      <c r="D10" s="8">
        <f>+ROUND(+D8-D9,0)</f>
        <v>241</v>
      </c>
      <c r="E10" s="11">
        <f>+ROUND(+E8-E9,0)</f>
        <v>1852</v>
      </c>
      <c r="F10" s="14">
        <f>+ROUND(+F8-F9,0)</f>
        <v>1093</v>
      </c>
      <c r="G10" s="17">
        <f>+ROUND(+G8-G9,0)</f>
        <v>10250</v>
      </c>
    </row>
    <row r="11" spans="2:7" ht="20.25">
      <c r="B11" s="5" t="s">
        <v>12</v>
      </c>
      <c r="C11" s="18">
        <v>0.17</v>
      </c>
      <c r="D11" s="8">
        <f>ROUND(+D10*C11,0)</f>
        <v>41</v>
      </c>
      <c r="E11" s="11">
        <f>ROUND(+E10*C11,0)</f>
        <v>315</v>
      </c>
      <c r="F11" s="14">
        <f>ROUND(+F10*C11,0)</f>
        <v>186</v>
      </c>
      <c r="G11" s="17">
        <f>ROUND(+G10*C11,0)</f>
        <v>1743</v>
      </c>
    </row>
    <row r="12" spans="2:7" ht="20.25">
      <c r="B12" s="5" t="s">
        <v>5</v>
      </c>
      <c r="C12" s="5"/>
      <c r="D12" s="8">
        <f>+D8-D11</f>
        <v>200</v>
      </c>
      <c r="E12" s="11">
        <f>+E8-E11</f>
        <v>2000</v>
      </c>
      <c r="F12" s="14">
        <f>+F8-F11</f>
        <v>2000</v>
      </c>
      <c r="G12" s="17">
        <f>+G8-G11</f>
        <v>8757</v>
      </c>
    </row>
    <row r="13" spans="2:6" ht="12.75">
      <c r="B13" s="2"/>
      <c r="C13" s="2"/>
      <c r="D13" s="2"/>
      <c r="E13" s="2"/>
      <c r="F13" s="2"/>
    </row>
    <row r="14" spans="2:6" ht="12.75">
      <c r="B14" s="2"/>
      <c r="C14" s="2"/>
      <c r="D14" s="2"/>
      <c r="E14" s="2"/>
      <c r="F14" s="2"/>
    </row>
    <row r="15" spans="2:6" ht="12.75">
      <c r="B15" s="2"/>
      <c r="C15" s="2"/>
      <c r="D15" s="2"/>
      <c r="E15" s="2"/>
      <c r="F15" s="2"/>
    </row>
    <row r="16" spans="2:6" ht="12.75">
      <c r="B16" s="2"/>
      <c r="C16" s="2"/>
      <c r="D16" s="2"/>
      <c r="E16" s="2"/>
      <c r="F16" s="2"/>
    </row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</sheetData>
  <sheetProtection sheet="1"/>
  <printOptions/>
  <pageMargins left="0.75" right="0.38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Wolfowicz</dc:creator>
  <cp:keywords/>
  <dc:description/>
  <cp:lastModifiedBy>UKaim</cp:lastModifiedBy>
  <cp:lastPrinted>2008-03-07T13:33:26Z</cp:lastPrinted>
  <dcterms:created xsi:type="dcterms:W3CDTF">2001-02-23T15:35:19Z</dcterms:created>
  <dcterms:modified xsi:type="dcterms:W3CDTF">2019-10-03T09:48:15Z</dcterms:modified>
  <cp:category/>
  <cp:version/>
  <cp:contentType/>
  <cp:contentStatus/>
</cp:coreProperties>
</file>